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bf2874cc9c19be9/Dokumenter/Pensjonistuniversitetet/2025/"/>
    </mc:Choice>
  </mc:AlternateContent>
  <xr:revisionPtr revIDLastSave="55" documentId="8_{BA1D2244-740A-477B-AC0A-10DE853C290B}" xr6:coauthVersionLast="47" xr6:coauthVersionMax="47" xr10:uidLastSave="{B85C8E62-4BE1-4F03-BABE-EF085016D479}"/>
  <bookViews>
    <workbookView xWindow="-110" yWindow="-110" windowWidth="19420" windowHeight="10300" xr2:uid="{0C7C9A44-1DCE-4C7B-AA57-56470B39A2A2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E21" i="1" l="1"/>
  <c r="E10" i="1"/>
  <c r="E22" i="1" l="1"/>
  <c r="C34" i="1" l="1"/>
  <c r="C30" i="1"/>
  <c r="D21" i="1"/>
  <c r="C17" i="1"/>
  <c r="C13" i="1"/>
  <c r="D10" i="1"/>
  <c r="C35" i="1" l="1"/>
  <c r="D22" i="1"/>
  <c r="C21" i="1"/>
  <c r="C10" i="1"/>
  <c r="F10" i="1"/>
  <c r="F21" i="1"/>
  <c r="F22" i="1" l="1"/>
  <c r="C22" i="1"/>
</calcChain>
</file>

<file path=xl/sharedStrings.xml><?xml version="1.0" encoding="utf-8"?>
<sst xmlns="http://schemas.openxmlformats.org/spreadsheetml/2006/main" count="31" uniqueCount="31">
  <si>
    <t>Regnskap 2025</t>
  </si>
  <si>
    <t>Sum inntekter</t>
  </si>
  <si>
    <t>Honorar og reise foredragsholdere</t>
  </si>
  <si>
    <t>Husleie</t>
  </si>
  <si>
    <t>Administrasjon, regnskap</t>
  </si>
  <si>
    <t>Gaver og diverse</t>
  </si>
  <si>
    <t>Teknisk utstyr</t>
  </si>
  <si>
    <t>Sum utgifter</t>
  </si>
  <si>
    <t>Overskudd</t>
  </si>
  <si>
    <t xml:space="preserve">Kontorrekvisita og porto </t>
  </si>
  <si>
    <t>Banktjenester + gebyrer</t>
  </si>
  <si>
    <t xml:space="preserve">Styreweb </t>
  </si>
  <si>
    <t>Medlemskontingent</t>
  </si>
  <si>
    <t>Inngangspenger</t>
  </si>
  <si>
    <t>Regnskap 2024</t>
  </si>
  <si>
    <t>Renteinntekter</t>
  </si>
  <si>
    <t>Budsjett 2025</t>
  </si>
  <si>
    <t>Inntekter</t>
  </si>
  <si>
    <t>Eiendeler</t>
  </si>
  <si>
    <t>Bankinnskudd</t>
  </si>
  <si>
    <t>Sum eiendeler</t>
  </si>
  <si>
    <t>Gjeld</t>
  </si>
  <si>
    <t>Kortsiktig gjeld</t>
  </si>
  <si>
    <t>Sum gjeld</t>
  </si>
  <si>
    <t>Egenkapital</t>
  </si>
  <si>
    <t>Budsjett 2026</t>
  </si>
  <si>
    <t>REGNSKAP 2025 OG BUDSJETT 2026.</t>
  </si>
  <si>
    <t>Kostnader</t>
  </si>
  <si>
    <t>Balanseregnskap per</t>
  </si>
  <si>
    <t>Sum gjeld og egenkapital</t>
  </si>
  <si>
    <t>Kortsikti 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</si>
</sst>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414]d/\ mmm\.\ yyyy;@"/>
  </numFmts>
  <fonts count="7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top"/>
    </xf>
    <xf numFmtId="3" fontId="2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0" fontId="3" fillId="0" borderId="0" xfId="0" applyFont="1"/>
    <xf numFmtId="3" fontId="6" fillId="0" borderId="0" xfId="0" applyNumberFormat="1" applyFont="1"/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83C73-2F64-411F-9E1B-4EA8772E1CF4}">
  <dimension ref="A3:F38"/>
  <sheetViews>
    <sheetView tabSelected="1" topLeftCell="A24" workbookViewId="0">
      <selection activeCell="F34" sqref="F34"/>
    </sheetView>
  </sheetViews>
  <sheetFormatPr baseColWidth="10" defaultRowHeight="14.5" x14ac:dyDescent="0.35"/>
  <cols>
    <col min="2" max="2" width="20.26953125" customWidth="1"/>
    <col min="3" max="5" width="15.26953125" customWidth="1"/>
    <col min="6" max="6" width="15.36328125" customWidth="1"/>
  </cols>
  <sheetData>
    <row r="3" spans="1:6" ht="18.5" x14ac:dyDescent="0.45">
      <c r="A3" s="2" t="s">
        <v>26</v>
      </c>
    </row>
    <row r="5" spans="1:6" ht="16.5" customHeight="1" x14ac:dyDescent="0.4">
      <c r="A5" s="3"/>
      <c r="B5" s="3"/>
      <c r="C5" s="4" t="s">
        <v>0</v>
      </c>
      <c r="D5" s="5" t="s">
        <v>14</v>
      </c>
      <c r="E5" s="4" t="s">
        <v>25</v>
      </c>
      <c r="F5" s="4" t="s">
        <v>16</v>
      </c>
    </row>
    <row r="6" spans="1:6" ht="16" x14ac:dyDescent="0.4">
      <c r="A6" s="9" t="s">
        <v>17</v>
      </c>
      <c r="B6" s="3"/>
      <c r="C6" s="4"/>
      <c r="D6" s="5"/>
      <c r="E6" s="9"/>
      <c r="F6" s="4"/>
    </row>
    <row r="7" spans="1:6" ht="19.5" customHeight="1" x14ac:dyDescent="0.4">
      <c r="A7" s="3" t="s">
        <v>12</v>
      </c>
      <c r="B7" s="3"/>
      <c r="C7" s="6">
        <v>239900</v>
      </c>
      <c r="D7" s="6">
        <v>240757</v>
      </c>
      <c r="E7" s="6">
        <v>235000</v>
      </c>
      <c r="F7" s="6">
        <v>205000</v>
      </c>
    </row>
    <row r="8" spans="1:6" ht="16" customHeight="1" x14ac:dyDescent="0.4">
      <c r="A8" s="3" t="s">
        <v>13</v>
      </c>
      <c r="B8" s="3"/>
      <c r="C8" s="6">
        <v>15242</v>
      </c>
      <c r="D8" s="6"/>
      <c r="E8" s="6">
        <v>15000</v>
      </c>
      <c r="F8" s="6">
        <v>25000</v>
      </c>
    </row>
    <row r="9" spans="1:6" ht="16" customHeight="1" x14ac:dyDescent="0.4">
      <c r="A9" s="3" t="s">
        <v>15</v>
      </c>
      <c r="B9" s="3"/>
      <c r="C9" s="7">
        <v>4387</v>
      </c>
      <c r="D9" s="7">
        <v>4122</v>
      </c>
      <c r="E9" s="7">
        <v>4000</v>
      </c>
      <c r="F9" s="7">
        <v>4000</v>
      </c>
    </row>
    <row r="10" spans="1:6" ht="16" customHeight="1" x14ac:dyDescent="0.4">
      <c r="A10" s="3" t="s">
        <v>1</v>
      </c>
      <c r="B10" s="3"/>
      <c r="C10" s="7">
        <f>SUM(C7:C9)</f>
        <v>259529</v>
      </c>
      <c r="D10" s="7">
        <f>SUM(D7:D9)</f>
        <v>244879</v>
      </c>
      <c r="E10" s="7">
        <f>SUM(E7:E9)</f>
        <v>254000</v>
      </c>
      <c r="F10" s="7">
        <f>SUM(F7:F9)</f>
        <v>234000</v>
      </c>
    </row>
    <row r="11" spans="1:6" ht="16" customHeight="1" x14ac:dyDescent="0.4">
      <c r="A11" s="3"/>
      <c r="B11" s="3"/>
      <c r="C11" s="6"/>
      <c r="D11" s="6"/>
      <c r="E11" s="6"/>
      <c r="F11" s="6"/>
    </row>
    <row r="12" spans="1:6" ht="16" customHeight="1" x14ac:dyDescent="0.4">
      <c r="A12" s="9" t="s">
        <v>27</v>
      </c>
      <c r="B12" s="3"/>
      <c r="C12" s="6"/>
      <c r="D12" s="6"/>
      <c r="E12" s="6"/>
      <c r="F12" s="6"/>
    </row>
    <row r="13" spans="1:6" ht="18.5" customHeight="1" x14ac:dyDescent="0.4">
      <c r="A13" s="3" t="s">
        <v>2</v>
      </c>
      <c r="B13" s="3"/>
      <c r="C13" s="6">
        <f>80000+10169</f>
        <v>90169</v>
      </c>
      <c r="D13" s="6">
        <v>67348</v>
      </c>
      <c r="E13" s="6">
        <v>97000</v>
      </c>
      <c r="F13" s="6">
        <v>102000</v>
      </c>
    </row>
    <row r="14" spans="1:6" ht="16" customHeight="1" x14ac:dyDescent="0.4">
      <c r="A14" s="3" t="s">
        <v>3</v>
      </c>
      <c r="B14" s="3"/>
      <c r="C14" s="6">
        <v>35750</v>
      </c>
      <c r="D14" s="6">
        <v>44500</v>
      </c>
      <c r="E14" s="6">
        <v>40000</v>
      </c>
      <c r="F14" s="6">
        <v>36500</v>
      </c>
    </row>
    <row r="15" spans="1:6" ht="16" customHeight="1" x14ac:dyDescent="0.4">
      <c r="A15" s="3" t="s">
        <v>4</v>
      </c>
      <c r="B15" s="3"/>
      <c r="C15" s="6">
        <v>66431</v>
      </c>
      <c r="D15" s="6">
        <v>75133</v>
      </c>
      <c r="E15" s="6">
        <v>70000</v>
      </c>
      <c r="F15" s="6">
        <v>64000</v>
      </c>
    </row>
    <row r="16" spans="1:6" ht="16" customHeight="1" x14ac:dyDescent="0.4">
      <c r="A16" s="3" t="s">
        <v>9</v>
      </c>
      <c r="B16" s="3"/>
      <c r="C16" s="6">
        <v>2507</v>
      </c>
      <c r="D16" s="6">
        <v>1850</v>
      </c>
      <c r="E16" s="6">
        <v>3000</v>
      </c>
      <c r="F16" s="6">
        <v>2000</v>
      </c>
    </row>
    <row r="17" spans="1:6" ht="16" customHeight="1" x14ac:dyDescent="0.4">
      <c r="A17" s="3" t="s">
        <v>5</v>
      </c>
      <c r="B17" s="3"/>
      <c r="C17" s="6">
        <f>8734+175</f>
        <v>8909</v>
      </c>
      <c r="D17" s="6">
        <v>13356</v>
      </c>
      <c r="E17" s="6">
        <v>10000</v>
      </c>
      <c r="F17" s="6">
        <v>4000</v>
      </c>
    </row>
    <row r="18" spans="1:6" ht="16" customHeight="1" x14ac:dyDescent="0.4">
      <c r="A18" s="3" t="s">
        <v>6</v>
      </c>
      <c r="B18" s="3"/>
      <c r="C18" s="6">
        <v>15750</v>
      </c>
      <c r="D18" s="6">
        <v>4900</v>
      </c>
      <c r="E18" s="6">
        <v>8000</v>
      </c>
      <c r="F18" s="6">
        <v>1000</v>
      </c>
    </row>
    <row r="19" spans="1:6" ht="16" customHeight="1" x14ac:dyDescent="0.4">
      <c r="A19" s="3" t="s">
        <v>11</v>
      </c>
      <c r="B19" s="3"/>
      <c r="C19" s="6">
        <v>7580</v>
      </c>
      <c r="D19" s="6">
        <v>14339</v>
      </c>
      <c r="E19" s="6">
        <v>8000</v>
      </c>
      <c r="F19" s="6">
        <v>14000</v>
      </c>
    </row>
    <row r="20" spans="1:6" ht="16" customHeight="1" x14ac:dyDescent="0.4">
      <c r="A20" s="3" t="s">
        <v>10</v>
      </c>
      <c r="B20" s="3"/>
      <c r="C20" s="7">
        <v>3568</v>
      </c>
      <c r="D20" s="6"/>
      <c r="E20" s="7">
        <v>4000</v>
      </c>
      <c r="F20" s="6"/>
    </row>
    <row r="21" spans="1:6" ht="16" customHeight="1" x14ac:dyDescent="0.4">
      <c r="A21" s="3" t="s">
        <v>7</v>
      </c>
      <c r="B21" s="3"/>
      <c r="C21" s="7">
        <f>SUM(C13:C20)</f>
        <v>230664</v>
      </c>
      <c r="D21" s="7">
        <f>SUM(D13:D19)</f>
        <v>221426</v>
      </c>
      <c r="E21" s="7">
        <f>SUM(E13:E20)</f>
        <v>240000</v>
      </c>
      <c r="F21" s="7">
        <f>SUM(F13:F19)</f>
        <v>223500</v>
      </c>
    </row>
    <row r="22" spans="1:6" ht="21.5" customHeight="1" x14ac:dyDescent="0.4">
      <c r="A22" s="9" t="s">
        <v>8</v>
      </c>
      <c r="B22" s="3"/>
      <c r="C22" s="8">
        <f>C10-C21</f>
        <v>28865</v>
      </c>
      <c r="D22" s="8">
        <f>D10-D21</f>
        <v>23453</v>
      </c>
      <c r="E22" s="8">
        <f>E10-E21</f>
        <v>14000</v>
      </c>
      <c r="F22" s="8">
        <f>F10-F21</f>
        <v>10500</v>
      </c>
    </row>
    <row r="23" spans="1:6" ht="16" customHeight="1" x14ac:dyDescent="0.35">
      <c r="C23" s="1"/>
    </row>
    <row r="24" spans="1:6" ht="16" customHeight="1" x14ac:dyDescent="0.4">
      <c r="A24" s="3"/>
      <c r="B24" s="3"/>
      <c r="C24" s="3"/>
      <c r="D24" s="3"/>
      <c r="E24" s="3"/>
      <c r="F24" s="3"/>
    </row>
    <row r="25" spans="1:6" ht="16" customHeight="1" x14ac:dyDescent="0.4">
      <c r="A25" s="9" t="s">
        <v>28</v>
      </c>
      <c r="B25" s="3"/>
      <c r="C25" s="11">
        <v>46022</v>
      </c>
      <c r="D25" s="11">
        <v>45657</v>
      </c>
      <c r="E25" s="3"/>
      <c r="F25" s="3"/>
    </row>
    <row r="26" spans="1:6" ht="11" customHeight="1" x14ac:dyDescent="0.4">
      <c r="A26" s="3"/>
      <c r="B26" s="3"/>
      <c r="C26" s="3"/>
      <c r="D26" s="3"/>
      <c r="E26" s="3"/>
      <c r="F26" s="3"/>
    </row>
    <row r="27" spans="1:6" ht="16" customHeight="1" x14ac:dyDescent="0.4">
      <c r="A27" s="9" t="s">
        <v>18</v>
      </c>
      <c r="B27" s="3"/>
      <c r="C27" s="3"/>
      <c r="D27" s="3"/>
      <c r="E27" s="3"/>
      <c r="F27" s="3"/>
    </row>
    <row r="28" spans="1:6" ht="24" customHeight="1" x14ac:dyDescent="0.4">
      <c r="A28" s="3" t="s">
        <v>19</v>
      </c>
      <c r="B28" s="3"/>
      <c r="C28" s="7">
        <v>222951</v>
      </c>
      <c r="D28" s="6">
        <v>169453</v>
      </c>
      <c r="E28" s="3"/>
      <c r="F28" s="3"/>
    </row>
    <row r="29" spans="1:6" ht="15" customHeight="1" x14ac:dyDescent="0.4">
      <c r="A29" s="3" t="s">
        <v>30</v>
      </c>
      <c r="B29" s="3"/>
      <c r="C29" s="7"/>
      <c r="D29" s="7">
        <v>500</v>
      </c>
      <c r="E29" s="3"/>
      <c r="F29" s="3"/>
    </row>
    <row r="30" spans="1:6" ht="15.5" customHeight="1" x14ac:dyDescent="0.4">
      <c r="A30" s="3" t="s">
        <v>20</v>
      </c>
      <c r="B30" s="3"/>
      <c r="C30" s="7">
        <f>SUM(C28:C28)</f>
        <v>222951</v>
      </c>
      <c r="D30" s="7">
        <f>SUM(D28:D29)</f>
        <v>169953</v>
      </c>
      <c r="E30" s="3"/>
      <c r="F30" s="3"/>
    </row>
    <row r="31" spans="1:6" ht="16" x14ac:dyDescent="0.4">
      <c r="A31" s="3"/>
      <c r="B31" s="3"/>
      <c r="E31" s="3"/>
      <c r="F31" s="3"/>
    </row>
    <row r="32" spans="1:6" ht="16" x14ac:dyDescent="0.4">
      <c r="A32" s="9" t="s">
        <v>21</v>
      </c>
      <c r="B32" s="3"/>
      <c r="C32" s="6"/>
      <c r="D32" s="6"/>
      <c r="E32" s="3"/>
      <c r="F32" s="3"/>
    </row>
    <row r="33" spans="1:4" ht="18" customHeight="1" x14ac:dyDescent="0.4">
      <c r="A33" s="3" t="s">
        <v>22</v>
      </c>
      <c r="C33" s="10">
        <v>24133</v>
      </c>
      <c r="D33" s="1"/>
    </row>
    <row r="34" spans="1:4" ht="16" x14ac:dyDescent="0.4">
      <c r="A34" s="3" t="s">
        <v>23</v>
      </c>
      <c r="C34" s="10">
        <f>C33</f>
        <v>24133</v>
      </c>
      <c r="D34" s="10">
        <v>0</v>
      </c>
    </row>
    <row r="35" spans="1:4" ht="16" x14ac:dyDescent="0.4">
      <c r="A35" s="9" t="s">
        <v>24</v>
      </c>
      <c r="C35" s="10">
        <f>C30-C34</f>
        <v>198818</v>
      </c>
      <c r="D35" s="10">
        <v>169953</v>
      </c>
    </row>
    <row r="36" spans="1:4" x14ac:dyDescent="0.35">
      <c r="A36" t="s">
        <v>29</v>
      </c>
      <c r="C36" s="10">
        <v>222951</v>
      </c>
      <c r="D36" s="10">
        <v>169953</v>
      </c>
    </row>
    <row r="37" spans="1:4" x14ac:dyDescent="0.35">
      <c r="C37" s="1"/>
    </row>
    <row r="38" spans="1:4" x14ac:dyDescent="0.35">
      <c r="C38" s="1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Inger Veiteberg</dc:creator>
  <cp:lastModifiedBy>Inger Veiteberg</cp:lastModifiedBy>
  <cp:lastPrinted>2026-01-07T18:31:00Z</cp:lastPrinted>
  <dcterms:created xsi:type="dcterms:W3CDTF">2025-09-08T16:16:51Z</dcterms:created>
  <dcterms:modified xsi:type="dcterms:W3CDTF">2026-02-05T10:42:49Z</dcterms:modified>
</cp:coreProperties>
</file>